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590" windowHeight="3840" tabRatio="921" activeTab="0"/>
  </bookViews>
  <sheets>
    <sheet name="Índice" sheetId="1" r:id="rId1"/>
    <sheet name="Centros Especiales de Empleo" sheetId="2" r:id="rId2"/>
    <sheet name="Empresas de Inserción" sheetId="3" r:id="rId3"/>
    <sheet name="Contracion empresas" sheetId="4" r:id="rId4"/>
    <sheet name="Economia Social" sheetId="5" r:id="rId5"/>
    <sheet name="Entidades Locales" sheetId="6" r:id="rId6"/>
    <sheet name="Autónomos " sheetId="7" r:id="rId7"/>
    <sheet name="Escuelas Taller y PIFEs" sheetId="8" r:id="rId8"/>
    <sheet name="Serie Histórica" sheetId="9" r:id="rId9"/>
  </sheets>
  <definedNames/>
  <calcPr fullCalcOnLoad="1"/>
</workbook>
</file>

<file path=xl/sharedStrings.xml><?xml version="1.0" encoding="utf-8"?>
<sst xmlns="http://schemas.openxmlformats.org/spreadsheetml/2006/main" count="106" uniqueCount="53">
  <si>
    <t>Índice de tablas</t>
  </si>
  <si>
    <r>
      <t>Fuente:</t>
    </r>
    <r>
      <rPr>
        <sz val="10"/>
        <rFont val="Arial"/>
        <family val="2"/>
      </rPr>
      <t xml:space="preserve"> Servicio Navarro de Empleo</t>
    </r>
  </si>
  <si>
    <t>Total</t>
  </si>
  <si>
    <t>Técnicos</t>
  </si>
  <si>
    <t>Hombres</t>
  </si>
  <si>
    <t>Mujeres</t>
  </si>
  <si>
    <t>Trabajadores Exclusión</t>
  </si>
  <si>
    <t>TOTAL</t>
  </si>
  <si>
    <t>Indice</t>
  </si>
  <si>
    <t>25-34 años</t>
  </si>
  <si>
    <t>35-45 años</t>
  </si>
  <si>
    <t>&gt; 45 años</t>
  </si>
  <si>
    <t>&lt; 25 años</t>
  </si>
  <si>
    <t>% &lt; 25 años</t>
  </si>
  <si>
    <t>% 25-34 años</t>
  </si>
  <si>
    <t>% 35-45 años</t>
  </si>
  <si>
    <t>% &gt; 45 años</t>
  </si>
  <si>
    <t>Nº Absoluto</t>
  </si>
  <si>
    <t>Porcentaje</t>
  </si>
  <si>
    <t>Incorporación de personas desempleadas como socios</t>
  </si>
  <si>
    <t xml:space="preserve">Proyectos piloto, asistencia técnica y difusión . </t>
  </si>
  <si>
    <t>Discapacidad: contratación indefinida en empresas</t>
  </si>
  <si>
    <t>Discapacidad: empleo con apoyo</t>
  </si>
  <si>
    <t xml:space="preserve">Técnicos/as </t>
  </si>
  <si>
    <t>Tabla 1. Empleo Centros Especiales de Empleo</t>
  </si>
  <si>
    <t>Tabla 3. Contratación en empresas</t>
  </si>
  <si>
    <t>Tabla 2. Empleo Empresas de Inserción</t>
  </si>
  <si>
    <t>Tabla 3. Contratación en Empresas</t>
  </si>
  <si>
    <t>Tabla 4. Economia Social</t>
  </si>
  <si>
    <t>Tabla 4. Economía Social</t>
  </si>
  <si>
    <t>Tabla 5. Contratación Desempleados por Entidades Locales</t>
  </si>
  <si>
    <t>Tabla 6. Autonómos</t>
  </si>
  <si>
    <t>Tabla 7. Escuelas Taller y PIFEs</t>
  </si>
  <si>
    <t>Tabla 6. Autónomos.</t>
  </si>
  <si>
    <t>Tabla 7. Escuelas Taller y Programas Integrados de Formación y Empleo</t>
  </si>
  <si>
    <t>Escuelas Taller</t>
  </si>
  <si>
    <t>Fuente: Servicio Navarro de Empleo</t>
  </si>
  <si>
    <t>Contratación Perceptores Renta garantizada</t>
  </si>
  <si>
    <t>Contratación de jóvenes S3 (Estrategia de Especialización Inteligente)</t>
  </si>
  <si>
    <t xml:space="preserve">Entrada de nuevos socios y a la transformación de entidades empresariales en empresas de economía social </t>
  </si>
  <si>
    <t>Programas Integrados de Formación y Empleo (PIFEs)</t>
  </si>
  <si>
    <t>Trabajadores/trabajadoras</t>
  </si>
  <si>
    <t>Tabla 8. Serie Histórica</t>
  </si>
  <si>
    <t>Centros Especiales de Empleo</t>
  </si>
  <si>
    <t>Empresas de Inserción</t>
  </si>
  <si>
    <t>Contratación en Empresas</t>
  </si>
  <si>
    <t>Economía Social</t>
  </si>
  <si>
    <t>Entidades Locales</t>
  </si>
  <si>
    <t>Autónomos</t>
  </si>
  <si>
    <t>Escuelas Taller y PIFEs</t>
  </si>
  <si>
    <t>Contratación de jóvenes en prácticas inscritos en el Sistema Nacional de Garantía Juvenil</t>
  </si>
  <si>
    <t>Desempleo larga duración  &gt; 45 años</t>
  </si>
  <si>
    <t>PROMOCIÓN EMPLEO AUTÓNOMO (convocatoria 2019)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</si>
</sst>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%"/>
    <numFmt numFmtId="175" formatCode="0.0000%"/>
    <numFmt numFmtId="176" formatCode="0.0%"/>
    <numFmt numFmtId="177" formatCode="#,##0.00\ _€"/>
    <numFmt numFmtId="178" formatCode="#,##0.00\ [$€-1]"/>
    <numFmt numFmtId="179" formatCode="#,##0_ ;[Red]\-#,##0\ "/>
    <numFmt numFmtId="180" formatCode="[$-C0A]dddd\,\ dd&quot; de &quot;mmmm&quot; de &quot;yyyy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1"/>
      <color indexed="16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9"/>
      <color indexed="10"/>
      <name val="Arial"/>
      <family val="2"/>
    </font>
    <font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6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9"/>
      <color rgb="FFFF0000"/>
      <name val="Arial"/>
      <family val="2"/>
    </font>
    <font>
      <sz val="11"/>
      <color rgb="FF5C5C5C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5" tint="-0.24997000396251678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0" fontId="0" fillId="33" borderId="0" xfId="59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11" fillId="0" borderId="0" xfId="48" applyFont="1" applyAlignment="1" applyProtection="1">
      <alignment horizontal="right"/>
      <protection/>
    </xf>
    <xf numFmtId="17" fontId="0" fillId="33" borderId="14" xfId="0" applyNumberFormat="1" applyFont="1" applyFill="1" applyBorder="1" applyAlignment="1" applyProtection="1">
      <alignment horizontal="left"/>
      <protection locked="0"/>
    </xf>
    <xf numFmtId="3" fontId="0" fillId="33" borderId="15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17" fontId="1" fillId="33" borderId="0" xfId="0" applyNumberFormat="1" applyFont="1" applyFill="1" applyBorder="1" applyAlignment="1" applyProtection="1">
      <alignment horizontal="left"/>
      <protection locked="0"/>
    </xf>
    <xf numFmtId="17" fontId="1" fillId="33" borderId="17" xfId="0" applyNumberFormat="1" applyFont="1" applyFill="1" applyBorder="1" applyAlignment="1" applyProtection="1">
      <alignment horizontal="left"/>
      <protection locked="0"/>
    </xf>
    <xf numFmtId="17" fontId="0" fillId="33" borderId="18" xfId="0" applyNumberFormat="1" applyFont="1" applyFill="1" applyBorder="1" applyAlignment="1" applyProtection="1">
      <alignment horizontal="left"/>
      <protection locked="0"/>
    </xf>
    <xf numFmtId="4" fontId="14" fillId="33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0" fontId="0" fillId="33" borderId="21" xfId="0" applyNumberFormat="1" applyFont="1" applyFill="1" applyBorder="1" applyAlignment="1">
      <alignment horizontal="center"/>
    </xf>
    <xf numFmtId="10" fontId="0" fillId="33" borderId="22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11" fillId="33" borderId="0" xfId="48" applyFont="1" applyFill="1" applyAlignment="1" applyProtection="1">
      <alignment/>
      <protection/>
    </xf>
    <xf numFmtId="3" fontId="1" fillId="33" borderId="24" xfId="0" applyNumberFormat="1" applyFont="1" applyFill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0" fontId="1" fillId="33" borderId="26" xfId="0" applyNumberFormat="1" applyFont="1" applyFill="1" applyBorder="1" applyAlignment="1">
      <alignment horizontal="center"/>
    </xf>
    <xf numFmtId="10" fontId="1" fillId="33" borderId="27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/>
    </xf>
    <xf numFmtId="1" fontId="0" fillId="33" borderId="28" xfId="0" applyNumberFormat="1" applyFont="1" applyFill="1" applyBorder="1" applyAlignment="1">
      <alignment horizontal="center"/>
    </xf>
    <xf numFmtId="1" fontId="1" fillId="33" borderId="29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4" fontId="1" fillId="33" borderId="30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 applyProtection="1">
      <alignment horizontal="left"/>
      <protection locked="0"/>
    </xf>
    <xf numFmtId="1" fontId="1" fillId="33" borderId="33" xfId="0" applyNumberFormat="1" applyFont="1" applyFill="1" applyBorder="1" applyAlignment="1">
      <alignment horizontal="center" wrapText="1"/>
    </xf>
    <xf numFmtId="17" fontId="5" fillId="35" borderId="34" xfId="0" applyNumberFormat="1" applyFont="1" applyFill="1" applyBorder="1" applyAlignment="1" applyProtection="1">
      <alignment horizontal="left"/>
      <protection locked="0"/>
    </xf>
    <xf numFmtId="0" fontId="5" fillId="35" borderId="23" xfId="0" applyFont="1" applyFill="1" applyBorder="1" applyAlignment="1">
      <alignment horizontal="right"/>
    </xf>
    <xf numFmtId="0" fontId="5" fillId="35" borderId="27" xfId="0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center"/>
    </xf>
    <xf numFmtId="3" fontId="0" fillId="33" borderId="35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10" fontId="1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10" fontId="0" fillId="33" borderId="33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3" fontId="0" fillId="33" borderId="28" xfId="0" applyNumberFormat="1" applyFont="1" applyFill="1" applyBorder="1" applyAlignment="1">
      <alignment horizontal="center"/>
    </xf>
    <xf numFmtId="10" fontId="1" fillId="33" borderId="33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/>
    </xf>
    <xf numFmtId="10" fontId="1" fillId="33" borderId="25" xfId="0" applyNumberFormat="1" applyFont="1" applyFill="1" applyBorder="1" applyAlignment="1">
      <alignment horizontal="center"/>
    </xf>
    <xf numFmtId="4" fontId="1" fillId="33" borderId="36" xfId="0" applyNumberFormat="1" applyFont="1" applyFill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1" fontId="0" fillId="33" borderId="35" xfId="59" applyNumberFormat="1" applyFont="1" applyFill="1" applyBorder="1" applyAlignment="1">
      <alignment horizontal="center"/>
    </xf>
    <xf numFmtId="1" fontId="0" fillId="33" borderId="28" xfId="59" applyNumberFormat="1" applyFont="1" applyFill="1" applyBorder="1" applyAlignment="1">
      <alignment horizontal="center"/>
    </xf>
    <xf numFmtId="1" fontId="1" fillId="33" borderId="29" xfId="59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1" fontId="60" fillId="33" borderId="0" xfId="0" applyNumberFormat="1" applyFont="1" applyFill="1" applyAlignment="1">
      <alignment/>
    </xf>
    <xf numFmtId="1" fontId="60" fillId="0" borderId="0" xfId="0" applyNumberFormat="1" applyFont="1" applyAlignment="1">
      <alignment/>
    </xf>
    <xf numFmtId="10" fontId="60" fillId="33" borderId="0" xfId="59" applyNumberFormat="1" applyFont="1" applyFill="1" applyBorder="1" applyAlignment="1">
      <alignment/>
    </xf>
    <xf numFmtId="0" fontId="62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49" fontId="0" fillId="37" borderId="38" xfId="0" applyNumberFormat="1" applyFont="1" applyFill="1" applyBorder="1" applyAlignment="1">
      <alignment vertical="center" wrapText="1"/>
    </xf>
    <xf numFmtId="17" fontId="0" fillId="33" borderId="34" xfId="0" applyNumberFormat="1" applyFont="1" applyFill="1" applyBorder="1" applyAlignment="1" applyProtection="1">
      <alignment horizontal="left"/>
      <protection locked="0"/>
    </xf>
    <xf numFmtId="4" fontId="14" fillId="33" borderId="23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1" fontId="0" fillId="33" borderId="35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7" borderId="32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3" fontId="0" fillId="0" borderId="35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7" borderId="32" xfId="0" applyFont="1" applyFill="1" applyBorder="1" applyAlignment="1">
      <alignment horizontal="center" vertical="center" wrapText="1"/>
    </xf>
    <xf numFmtId="17" fontId="1" fillId="33" borderId="17" xfId="0" applyNumberFormat="1" applyFont="1" applyFill="1" applyBorder="1" applyAlignment="1" applyProtection="1">
      <alignment horizontal="center"/>
      <protection locked="0"/>
    </xf>
    <xf numFmtId="3" fontId="1" fillId="37" borderId="32" xfId="0" applyNumberFormat="1" applyFont="1" applyFill="1" applyBorder="1" applyAlignment="1">
      <alignment horizontal="center" vertical="center"/>
    </xf>
    <xf numFmtId="1" fontId="1" fillId="37" borderId="32" xfId="0" applyNumberFormat="1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42" xfId="0" applyFont="1" applyFill="1" applyBorder="1" applyAlignment="1">
      <alignment/>
    </xf>
    <xf numFmtId="17" fontId="0" fillId="33" borderId="43" xfId="0" applyNumberFormat="1" applyFont="1" applyFill="1" applyBorder="1" applyAlignment="1" applyProtection="1">
      <alignment horizontal="left"/>
      <protection locked="0"/>
    </xf>
    <xf numFmtId="4" fontId="14" fillId="33" borderId="44" xfId="0" applyNumberFormat="1" applyFont="1" applyFill="1" applyBorder="1" applyAlignment="1">
      <alignment/>
    </xf>
    <xf numFmtId="17" fontId="0" fillId="33" borderId="45" xfId="0" applyNumberFormat="1" applyFont="1" applyFill="1" applyBorder="1" applyAlignment="1" applyProtection="1">
      <alignment horizontal="left"/>
      <protection locked="0"/>
    </xf>
    <xf numFmtId="4" fontId="14" fillId="33" borderId="46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43" fillId="0" borderId="0" xfId="57">
      <alignment/>
      <protection/>
    </xf>
    <xf numFmtId="1" fontId="1" fillId="33" borderId="32" xfId="56" applyNumberFormat="1" applyFont="1" applyFill="1" applyBorder="1" applyAlignment="1">
      <alignment horizontal="center" wrapText="1"/>
      <protection/>
    </xf>
    <xf numFmtId="0" fontId="66" fillId="0" borderId="38" xfId="57" applyFont="1" applyBorder="1" applyAlignment="1">
      <alignment horizontal="center" vertical="center"/>
      <protection/>
    </xf>
    <xf numFmtId="0" fontId="66" fillId="0" borderId="47" xfId="57" applyFont="1" applyBorder="1" applyAlignment="1">
      <alignment horizontal="left"/>
      <protection/>
    </xf>
    <xf numFmtId="0" fontId="66" fillId="0" borderId="48" xfId="57" applyFont="1" applyBorder="1" applyAlignment="1">
      <alignment horizontal="left"/>
      <protection/>
    </xf>
    <xf numFmtId="49" fontId="0" fillId="37" borderId="35" xfId="0" applyNumberFormat="1" applyFont="1" applyFill="1" applyBorder="1" applyAlignment="1">
      <alignment vertical="center" wrapText="1"/>
    </xf>
    <xf numFmtId="49" fontId="0" fillId="37" borderId="49" xfId="0" applyNumberFormat="1" applyFont="1" applyFill="1" applyBorder="1" applyAlignment="1">
      <alignment vertical="center" wrapText="1"/>
    </xf>
    <xf numFmtId="49" fontId="1" fillId="37" borderId="32" xfId="0" applyNumberFormat="1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/>
    </xf>
    <xf numFmtId="3" fontId="66" fillId="0" borderId="38" xfId="57" applyNumberFormat="1" applyFont="1" applyBorder="1" applyAlignment="1">
      <alignment horizontal="center" vertical="center"/>
      <protection/>
    </xf>
    <xf numFmtId="3" fontId="66" fillId="0" borderId="49" xfId="57" applyNumberFormat="1" applyFont="1" applyBorder="1" applyAlignment="1">
      <alignment horizontal="center" vertical="center"/>
      <protection/>
    </xf>
    <xf numFmtId="3" fontId="67" fillId="0" borderId="32" xfId="57" applyNumberFormat="1" applyFont="1" applyBorder="1" applyAlignment="1">
      <alignment horizontal="center" vertical="center"/>
      <protection/>
    </xf>
    <xf numFmtId="0" fontId="68" fillId="0" borderId="0" xfId="48" applyFont="1" applyAlignment="1" applyProtection="1">
      <alignment/>
      <protection/>
    </xf>
    <xf numFmtId="0" fontId="68" fillId="33" borderId="0" xfId="48" applyFont="1" applyFill="1" applyAlignment="1" applyProtection="1">
      <alignment/>
      <protection/>
    </xf>
    <xf numFmtId="0" fontId="0" fillId="37" borderId="49" xfId="0" applyNumberFormat="1" applyFont="1" applyFill="1" applyBorder="1" applyAlignment="1">
      <alignment horizontal="center" vertical="center" wrapText="1"/>
    </xf>
    <xf numFmtId="0" fontId="0" fillId="37" borderId="37" xfId="0" applyNumberFormat="1" applyFont="1" applyFill="1" applyBorder="1" applyAlignment="1">
      <alignment horizontal="center" vertical="center" wrapText="1"/>
    </xf>
    <xf numFmtId="0" fontId="0" fillId="37" borderId="39" xfId="0" applyNumberFormat="1" applyFont="1" applyFill="1" applyBorder="1" applyAlignment="1">
      <alignment horizontal="center" vertical="center" wrapText="1"/>
    </xf>
    <xf numFmtId="0" fontId="0" fillId="37" borderId="38" xfId="0" applyNumberFormat="1" applyFont="1" applyFill="1" applyBorder="1" applyAlignment="1">
      <alignment horizontal="center" vertical="center" wrapText="1"/>
    </xf>
    <xf numFmtId="0" fontId="0" fillId="37" borderId="40" xfId="0" applyNumberFormat="1" applyFont="1" applyFill="1" applyBorder="1" applyAlignment="1">
      <alignment horizontal="center" vertical="center" wrapText="1"/>
    </xf>
    <xf numFmtId="0" fontId="1" fillId="37" borderId="32" xfId="0" applyNumberFormat="1" applyFont="1" applyFill="1" applyBorder="1" applyAlignment="1">
      <alignment horizontal="center" vertical="center" wrapText="1"/>
    </xf>
    <xf numFmtId="10" fontId="0" fillId="33" borderId="0" xfId="0" applyNumberFormat="1" applyFill="1" applyAlignment="1">
      <alignment/>
    </xf>
    <xf numFmtId="3" fontId="67" fillId="0" borderId="32" xfId="57" applyNumberFormat="1" applyFont="1" applyBorder="1">
      <alignment/>
      <protection/>
    </xf>
    <xf numFmtId="1" fontId="66" fillId="0" borderId="38" xfId="57" applyNumberFormat="1" applyFont="1" applyBorder="1" applyAlignment="1">
      <alignment horizontal="center" vertical="center"/>
      <protection/>
    </xf>
    <xf numFmtId="17" fontId="1" fillId="33" borderId="34" xfId="0" applyNumberFormat="1" applyFont="1" applyFill="1" applyBorder="1" applyAlignment="1" applyProtection="1">
      <alignment horizontal="center"/>
      <protection locked="0"/>
    </xf>
    <xf numFmtId="17" fontId="1" fillId="33" borderId="27" xfId="0" applyNumberFormat="1" applyFont="1" applyFill="1" applyBorder="1" applyAlignment="1" applyProtection="1">
      <alignment horizontal="center"/>
      <protection locked="0"/>
    </xf>
    <xf numFmtId="0" fontId="69" fillId="35" borderId="34" xfId="0" applyFont="1" applyFill="1" applyBorder="1" applyAlignment="1">
      <alignment horizontal="center"/>
    </xf>
    <xf numFmtId="0" fontId="69" fillId="35" borderId="23" xfId="0" applyFont="1" applyFill="1" applyBorder="1" applyAlignment="1">
      <alignment horizontal="center"/>
    </xf>
    <xf numFmtId="0" fontId="69" fillId="35" borderId="27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7" fontId="1" fillId="33" borderId="23" xfId="0" applyNumberFormat="1" applyFont="1" applyFill="1" applyBorder="1" applyAlignment="1" applyProtection="1">
      <alignment horizontal="center"/>
      <protection locked="0"/>
    </xf>
    <xf numFmtId="0" fontId="66" fillId="0" borderId="16" xfId="57" applyFont="1" applyBorder="1" applyAlignment="1">
      <alignment horizontal="left"/>
      <protection/>
    </xf>
    <xf numFmtId="0" fontId="66" fillId="0" borderId="22" xfId="57" applyFont="1" applyBorder="1" applyAlignment="1">
      <alignment horizontal="left"/>
      <protection/>
    </xf>
    <xf numFmtId="0" fontId="69" fillId="35" borderId="34" xfId="56" applyFont="1" applyFill="1" applyBorder="1" applyAlignment="1">
      <alignment horizontal="center"/>
      <protection/>
    </xf>
    <xf numFmtId="0" fontId="69" fillId="35" borderId="23" xfId="56" applyFont="1" applyFill="1" applyBorder="1" applyAlignment="1">
      <alignment horizontal="center"/>
      <protection/>
    </xf>
    <xf numFmtId="0" fontId="69" fillId="35" borderId="27" xfId="56" applyFont="1" applyFill="1" applyBorder="1" applyAlignment="1">
      <alignment horizontal="center"/>
      <protection/>
    </xf>
    <xf numFmtId="0" fontId="66" fillId="0" borderId="15" xfId="57" applyFont="1" applyBorder="1" applyAlignment="1">
      <alignment horizontal="left"/>
      <protection/>
    </xf>
    <xf numFmtId="0" fontId="66" fillId="0" borderId="21" xfId="57" applyFont="1" applyBorder="1" applyAlignment="1">
      <alignment horizontal="left"/>
      <protection/>
    </xf>
    <xf numFmtId="0" fontId="66" fillId="0" borderId="34" xfId="57" applyFont="1" applyBorder="1" applyAlignment="1">
      <alignment horizontal="center"/>
      <protection/>
    </xf>
    <xf numFmtId="0" fontId="66" fillId="0" borderId="27" xfId="57" applyFont="1" applyBorder="1" applyAlignment="1">
      <alignment horizontal="center"/>
      <protection/>
    </xf>
    <xf numFmtId="0" fontId="66" fillId="0" borderId="47" xfId="57" applyFont="1" applyBorder="1" applyAlignment="1">
      <alignment horizontal="left"/>
      <protection/>
    </xf>
    <xf numFmtId="0" fontId="66" fillId="0" borderId="48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6</xdr:row>
      <xdr:rowOff>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9715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400050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523875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0" y="0"/>
          <a:ext cx="4381500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4"/>
      <c r="C8" s="5"/>
      <c r="D8" s="3"/>
      <c r="E8" s="3"/>
      <c r="F8" s="3"/>
      <c r="G8" s="3"/>
      <c r="H8" s="3"/>
      <c r="I8" s="3"/>
      <c r="J8" s="3"/>
    </row>
    <row r="9" spans="1:10" ht="12.75">
      <c r="A9" s="3"/>
      <c r="B9" s="4"/>
      <c r="C9" s="5"/>
      <c r="D9" s="3"/>
      <c r="E9" s="3"/>
      <c r="F9" s="3"/>
      <c r="G9" s="3"/>
      <c r="H9" s="3"/>
      <c r="I9" s="3"/>
      <c r="J9" s="3"/>
    </row>
    <row r="10" spans="1:10" ht="12.75">
      <c r="A10" s="3"/>
      <c r="B10" s="4"/>
      <c r="C10" s="5"/>
      <c r="D10" s="3"/>
      <c r="E10" s="15"/>
      <c r="F10" s="15"/>
      <c r="G10" s="15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3" ht="15.75">
      <c r="B13" s="6" t="s">
        <v>0</v>
      </c>
    </row>
    <row r="15" spans="1:4" ht="12.75">
      <c r="A15" s="13"/>
      <c r="B15" s="136" t="s">
        <v>24</v>
      </c>
      <c r="C15"/>
      <c r="D15"/>
    </row>
    <row r="16" spans="2:8" ht="12.75">
      <c r="B16" s="136" t="s">
        <v>26</v>
      </c>
      <c r="C16"/>
      <c r="D16"/>
      <c r="E16"/>
      <c r="F16"/>
      <c r="G16" s="36"/>
      <c r="H16" s="36"/>
    </row>
    <row r="17" spans="2:8" ht="12.75">
      <c r="B17" s="136" t="s">
        <v>27</v>
      </c>
      <c r="C17"/>
      <c r="D17"/>
      <c r="E17"/>
      <c r="F17"/>
      <c r="G17" s="36"/>
      <c r="H17" s="36"/>
    </row>
    <row r="18" spans="2:8" ht="12.75">
      <c r="B18" s="136" t="s">
        <v>29</v>
      </c>
      <c r="C18"/>
      <c r="D18"/>
      <c r="E18"/>
      <c r="F18"/>
      <c r="G18" s="36"/>
      <c r="H18" s="36"/>
    </row>
    <row r="19" spans="2:8" ht="12.75">
      <c r="B19" s="136" t="s">
        <v>30</v>
      </c>
      <c r="C19"/>
      <c r="D19"/>
      <c r="E19"/>
      <c r="F19"/>
      <c r="G19" s="36"/>
      <c r="H19" s="36"/>
    </row>
    <row r="20" spans="2:8" ht="12.75">
      <c r="B20" s="136" t="s">
        <v>31</v>
      </c>
      <c r="C20"/>
      <c r="D20"/>
      <c r="E20"/>
      <c r="F20"/>
      <c r="G20"/>
      <c r="H20"/>
    </row>
    <row r="21" spans="2:9" ht="12.75">
      <c r="B21" s="136" t="s">
        <v>32</v>
      </c>
      <c r="C21"/>
      <c r="D21"/>
      <c r="E21"/>
      <c r="F21"/>
      <c r="G21"/>
      <c r="H21"/>
      <c r="I21"/>
    </row>
    <row r="22" ht="12.75">
      <c r="B22" s="137" t="s">
        <v>42</v>
      </c>
    </row>
  </sheetData>
  <sheetProtection/>
  <hyperlinks>
    <hyperlink ref="B15" location="'Centros Especiales de Empleo'!A1" display="Tabla 1. Empleo Centros Especiales de Empleo"/>
    <hyperlink ref="B16" location="'Empresas de Inserción'!A1" display="Tabla 2. Empleo Empresas de Inserción"/>
    <hyperlink ref="B17" location="'Contracion empresas'!A1" display="Tabla 3. Contratación en Empresas"/>
    <hyperlink ref="B19" location="'Entidades Locales'!A1" display="Tabla 5. Contratación Desempleados por Entidades Locales"/>
    <hyperlink ref="B18" location="'Economia Social'!A1" display="Tabla 4. Economía Social"/>
    <hyperlink ref="B20" location="'Autónomos '!A1" display="Tabla 6. Autonómos"/>
    <hyperlink ref="B21" location="'Escuelas Taller y PIFEs'!A1" display="Tabla 7. Escuelas Taller y PIFEs"/>
    <hyperlink ref="B22" location="'Serie Histórica'!A1" display="Tabla 8. Serie Histórica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E30" sqref="E30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/>
      <c r="C8" s="5"/>
      <c r="D8" s="3"/>
      <c r="E8" s="3"/>
      <c r="F8" s="3"/>
    </row>
    <row r="9" spans="1:7" ht="12.75">
      <c r="A9" s="3"/>
      <c r="B9" s="4"/>
      <c r="C9" s="5"/>
      <c r="D9" s="3"/>
      <c r="E9" s="3"/>
      <c r="F9" s="3"/>
      <c r="G9" s="24" t="s">
        <v>8</v>
      </c>
    </row>
    <row r="10" spans="1:6" ht="12.75">
      <c r="A10" s="3"/>
      <c r="B10" s="4"/>
      <c r="C10" s="5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3" spans="1:1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5">
      <c r="A14" s="14" t="s">
        <v>24</v>
      </c>
      <c r="B14" s="76"/>
      <c r="C14" s="75"/>
      <c r="D14" s="75"/>
      <c r="E14" s="75"/>
      <c r="F14" s="75"/>
      <c r="H14" s="75"/>
      <c r="I14" s="75"/>
      <c r="J14" s="75"/>
      <c r="K14" s="75"/>
    </row>
    <row r="15" spans="1:11" ht="13.5" thickBot="1">
      <c r="A15" s="77"/>
      <c r="B15" s="77"/>
      <c r="C15" s="78"/>
      <c r="D15" s="78"/>
      <c r="E15" s="78"/>
      <c r="F15" s="78"/>
      <c r="G15" s="78"/>
      <c r="H15" s="78"/>
      <c r="I15" s="75"/>
      <c r="J15" s="75"/>
      <c r="K15" s="75"/>
    </row>
    <row r="16" spans="1:11" ht="15.75" thickBot="1">
      <c r="A16" s="112"/>
      <c r="B16"/>
      <c r="C16"/>
      <c r="D16" s="149">
        <v>2020</v>
      </c>
      <c r="E16" s="150"/>
      <c r="F16" s="151"/>
      <c r="H16" s="81"/>
      <c r="I16" s="75"/>
      <c r="J16" s="75"/>
      <c r="K16" s="75"/>
    </row>
    <row r="17" spans="1:11" ht="15" customHeight="1" thickBot="1">
      <c r="A17" s="113"/>
      <c r="B17"/>
      <c r="C17"/>
      <c r="D17" s="92" t="s">
        <v>4</v>
      </c>
      <c r="E17" s="92" t="s">
        <v>5</v>
      </c>
      <c r="F17" s="92" t="s">
        <v>2</v>
      </c>
      <c r="H17" s="75"/>
      <c r="I17" s="75"/>
      <c r="J17" s="75"/>
      <c r="K17" s="75"/>
    </row>
    <row r="18" spans="1:10" ht="14.25">
      <c r="A18" s="114"/>
      <c r="B18" s="115" t="s">
        <v>41</v>
      </c>
      <c r="C18" s="116"/>
      <c r="D18" s="96">
        <v>1154</v>
      </c>
      <c r="E18" s="96">
        <v>640</v>
      </c>
      <c r="F18" s="97">
        <f>SUM(D18:E18)</f>
        <v>1794</v>
      </c>
      <c r="G18" s="75"/>
      <c r="H18" s="75"/>
      <c r="I18" s="75"/>
      <c r="J18" s="75"/>
    </row>
    <row r="19" spans="1:8" ht="15" thickBot="1">
      <c r="A19" s="114"/>
      <c r="B19" s="117" t="s">
        <v>23</v>
      </c>
      <c r="C19" s="118"/>
      <c r="D19" s="98">
        <v>72</v>
      </c>
      <c r="E19" s="98">
        <v>45</v>
      </c>
      <c r="F19" s="97">
        <f>SUM(D19:E19)</f>
        <v>117</v>
      </c>
      <c r="H19" s="3"/>
    </row>
    <row r="20" spans="1:8" ht="15" thickBot="1">
      <c r="A20" s="114"/>
      <c r="B20" s="147" t="s">
        <v>7</v>
      </c>
      <c r="C20" s="148"/>
      <c r="D20" s="120">
        <f>SUM(D18:D19)</f>
        <v>1226</v>
      </c>
      <c r="E20" s="120">
        <f>SUM(E18:E19)</f>
        <v>685</v>
      </c>
      <c r="F20" s="120">
        <f>SUM(F18:F19)</f>
        <v>1911</v>
      </c>
      <c r="H20" s="3"/>
    </row>
    <row r="21" spans="1:7" ht="12.75">
      <c r="A21" s="75"/>
      <c r="B21" s="75"/>
      <c r="C21" s="75"/>
      <c r="D21" s="75"/>
      <c r="E21" s="75"/>
      <c r="F21" s="79"/>
      <c r="G21" s="80"/>
    </row>
    <row r="22" spans="1:7" ht="12.75">
      <c r="A22" s="75"/>
      <c r="B22" s="75"/>
      <c r="C22" s="75"/>
      <c r="D22" s="75"/>
      <c r="E22" s="75"/>
      <c r="F22" s="75"/>
      <c r="G22" s="75"/>
    </row>
    <row r="23" spans="1:10" ht="12.75">
      <c r="A23" s="90" t="s">
        <v>1</v>
      </c>
      <c r="B23" s="82"/>
      <c r="C23" s="83"/>
      <c r="D23" s="83"/>
      <c r="E23" s="83"/>
      <c r="F23" s="75"/>
      <c r="G23" s="75"/>
      <c r="J23"/>
    </row>
    <row r="24" ht="12.75">
      <c r="J24"/>
    </row>
    <row r="25" ht="12.75">
      <c r="J25"/>
    </row>
  </sheetData>
  <sheetProtection/>
  <mergeCells count="2">
    <mergeCell ref="B20:C20"/>
    <mergeCell ref="D16:F16"/>
  </mergeCells>
  <hyperlinks>
    <hyperlink ref="G9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M28" sqref="M28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ht="12.75"/>
    <row r="9" spans="1:7" ht="15">
      <c r="A9" s="14" t="s">
        <v>26</v>
      </c>
      <c r="B9" s="1"/>
      <c r="C9" s="7"/>
      <c r="D9" s="7"/>
      <c r="E9" s="7"/>
      <c r="F9" s="7"/>
      <c r="G9" s="24" t="s">
        <v>8</v>
      </c>
    </row>
    <row r="10" spans="1:8" ht="13.5" thickBot="1">
      <c r="A10" s="9"/>
      <c r="B10" s="9"/>
      <c r="C10" s="10"/>
      <c r="D10" s="10"/>
      <c r="E10" s="10"/>
      <c r="F10" s="10"/>
      <c r="G10" s="10"/>
      <c r="H10" s="10"/>
    </row>
    <row r="11" spans="1:6" ht="15.75" thickBot="1">
      <c r="A11" s="99"/>
      <c r="B11"/>
      <c r="C11"/>
      <c r="D11" s="152">
        <v>2020</v>
      </c>
      <c r="E11" s="153"/>
      <c r="F11" s="154"/>
    </row>
    <row r="12" spans="1:6" ht="15" customHeight="1" thickBot="1">
      <c r="A12" s="100"/>
      <c r="B12"/>
      <c r="C12"/>
      <c r="D12" s="111" t="s">
        <v>4</v>
      </c>
      <c r="E12" s="111" t="s">
        <v>5</v>
      </c>
      <c r="F12" s="54" t="s">
        <v>2</v>
      </c>
    </row>
    <row r="13" spans="1:6" ht="14.25" customHeight="1">
      <c r="A13" s="20"/>
      <c r="B13" s="25" t="s">
        <v>3</v>
      </c>
      <c r="C13" s="21"/>
      <c r="D13" s="91">
        <v>15</v>
      </c>
      <c r="E13" s="91">
        <v>15</v>
      </c>
      <c r="F13" s="23">
        <v>30</v>
      </c>
    </row>
    <row r="14" spans="1:6" ht="15" thickBot="1">
      <c r="A14" s="20"/>
      <c r="B14" s="30" t="s">
        <v>6</v>
      </c>
      <c r="C14" s="31"/>
      <c r="D14" s="42">
        <v>163</v>
      </c>
      <c r="E14" s="42">
        <v>117</v>
      </c>
      <c r="F14" s="22">
        <v>280</v>
      </c>
    </row>
    <row r="15" spans="1:6" ht="15" thickBot="1">
      <c r="A15" s="20"/>
      <c r="B15" s="147" t="s">
        <v>7</v>
      </c>
      <c r="C15" s="148"/>
      <c r="D15" s="43">
        <v>178</v>
      </c>
      <c r="E15" s="43">
        <v>132</v>
      </c>
      <c r="F15" s="38">
        <v>310</v>
      </c>
    </row>
    <row r="16" spans="6:8" ht="12.75">
      <c r="F16" s="19"/>
      <c r="G16" s="18"/>
      <c r="H16" s="17"/>
    </row>
    <row r="18" spans="1:5" ht="12.75">
      <c r="A18" s="12" t="s">
        <v>1</v>
      </c>
      <c r="B18" s="11"/>
      <c r="C18" s="16"/>
      <c r="D18" s="16"/>
      <c r="E18" s="16"/>
    </row>
    <row r="19" ht="12.75">
      <c r="I19" s="3"/>
    </row>
    <row r="20" ht="12.75">
      <c r="I20" s="3"/>
    </row>
  </sheetData>
  <sheetProtection/>
  <mergeCells count="2">
    <mergeCell ref="B15:C15"/>
    <mergeCell ref="D11:F11"/>
  </mergeCells>
  <hyperlinks>
    <hyperlink ref="G9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selection activeCell="I30" sqref="I30"/>
    </sheetView>
  </sheetViews>
  <sheetFormatPr defaultColWidth="11.421875" defaultRowHeight="12.75"/>
  <cols>
    <col min="1" max="1" width="2.7109375" style="2" customWidth="1"/>
    <col min="2" max="2" width="23.421875" style="2" customWidth="1"/>
    <col min="3" max="3" width="9.00390625" style="2" bestFit="1" customWidth="1"/>
    <col min="4" max="4" width="15.421875" style="2" customWidth="1"/>
    <col min="5" max="5" width="9.28125" style="2" bestFit="1" customWidth="1"/>
    <col min="6" max="6" width="9.28125" style="2" customWidth="1"/>
    <col min="7" max="7" width="11.140625" style="2" bestFit="1" customWidth="1"/>
    <col min="8" max="8" width="10.28125" style="2" bestFit="1" customWidth="1"/>
    <col min="9" max="9" width="9.00390625" style="2" bestFit="1" customWidth="1"/>
    <col min="10" max="10" width="8.140625" style="2" bestFit="1" customWidth="1"/>
    <col min="11" max="11" width="7.8515625" style="2" customWidth="1"/>
    <col min="12" max="12" width="10.28125" style="2" bestFit="1" customWidth="1"/>
    <col min="13" max="13" width="17.57421875" style="2" bestFit="1" customWidth="1"/>
    <col min="14" max="14" width="9.28125" style="2" bestFit="1" customWidth="1"/>
    <col min="15" max="15" width="11.140625" style="2" bestFit="1" customWidth="1"/>
    <col min="16" max="16" width="10.28125" style="2" bestFit="1" customWidth="1"/>
    <col min="17" max="17" width="8.8515625" style="2" bestFit="1" customWidth="1"/>
    <col min="18" max="16384" width="11.421875" style="2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11" spans="1:6" ht="15">
      <c r="A11" s="14" t="s">
        <v>25</v>
      </c>
      <c r="B11" s="1"/>
      <c r="C11" s="1"/>
      <c r="D11" s="7"/>
      <c r="E11" s="24" t="s">
        <v>8</v>
      </c>
      <c r="F11" s="24"/>
    </row>
    <row r="12" spans="5:7" ht="12.75">
      <c r="E12" s="18"/>
      <c r="F12" s="18"/>
      <c r="G12" s="17"/>
    </row>
    <row r="13" ht="13.5" thickBot="1"/>
    <row r="14" spans="2:5" ht="15.75" thickBot="1">
      <c r="B14" s="93"/>
      <c r="C14" s="152">
        <v>2020</v>
      </c>
      <c r="D14" s="153"/>
      <c r="E14" s="154"/>
    </row>
    <row r="15" spans="2:5" ht="16.5" customHeight="1" thickBot="1">
      <c r="B15" s="28"/>
      <c r="C15" s="92" t="s">
        <v>4</v>
      </c>
      <c r="D15" s="92" t="s">
        <v>5</v>
      </c>
      <c r="E15" s="92" t="s">
        <v>2</v>
      </c>
    </row>
    <row r="16" spans="2:10" ht="51">
      <c r="B16" s="126" t="s">
        <v>50</v>
      </c>
      <c r="C16" s="139">
        <v>196</v>
      </c>
      <c r="D16" s="139">
        <v>126</v>
      </c>
      <c r="E16" s="140">
        <v>322</v>
      </c>
      <c r="H16"/>
      <c r="I16"/>
      <c r="J16"/>
    </row>
    <row r="17" spans="2:10" ht="51">
      <c r="B17" s="85" t="s">
        <v>38</v>
      </c>
      <c r="C17" s="141">
        <v>68</v>
      </c>
      <c r="D17" s="141">
        <v>11</v>
      </c>
      <c r="E17" s="142">
        <v>79</v>
      </c>
      <c r="H17"/>
      <c r="I17"/>
      <c r="J17"/>
    </row>
    <row r="18" spans="2:10" ht="25.5">
      <c r="B18" s="85" t="s">
        <v>37</v>
      </c>
      <c r="C18" s="141">
        <v>16</v>
      </c>
      <c r="D18" s="141">
        <v>13</v>
      </c>
      <c r="E18" s="142">
        <v>29</v>
      </c>
      <c r="H18"/>
      <c r="I18"/>
      <c r="J18"/>
    </row>
    <row r="19" spans="2:10" ht="25.5">
      <c r="B19" s="85" t="s">
        <v>51</v>
      </c>
      <c r="C19" s="141">
        <v>31</v>
      </c>
      <c r="D19" s="141">
        <v>39</v>
      </c>
      <c r="E19" s="142">
        <v>70</v>
      </c>
      <c r="H19"/>
      <c r="I19"/>
      <c r="J19"/>
    </row>
    <row r="20" spans="2:10" ht="38.25">
      <c r="B20" s="85" t="s">
        <v>21</v>
      </c>
      <c r="C20" s="141">
        <v>23</v>
      </c>
      <c r="D20" s="141">
        <v>21</v>
      </c>
      <c r="E20" s="142">
        <v>44</v>
      </c>
      <c r="H20"/>
      <c r="I20"/>
      <c r="J20"/>
    </row>
    <row r="21" spans="2:10" ht="26.25" thickBot="1">
      <c r="B21" s="127" t="s">
        <v>22</v>
      </c>
      <c r="C21" s="138">
        <v>0</v>
      </c>
      <c r="D21" s="138">
        <v>2</v>
      </c>
      <c r="E21" s="138">
        <v>2</v>
      </c>
      <c r="H21"/>
      <c r="I21"/>
      <c r="J21"/>
    </row>
    <row r="22" spans="2:10" ht="13.5" thickBot="1">
      <c r="B22" s="128" t="s">
        <v>7</v>
      </c>
      <c r="C22" s="143">
        <f>SUM(C16:C21)</f>
        <v>334</v>
      </c>
      <c r="D22" s="143">
        <f>SUM(D16:D21)</f>
        <v>212</v>
      </c>
      <c r="E22" s="143">
        <f>SUM(E16:E21)</f>
        <v>546</v>
      </c>
      <c r="H22"/>
      <c r="I22"/>
      <c r="J22"/>
    </row>
    <row r="23" spans="8:10" ht="12.75">
      <c r="H23"/>
      <c r="I23"/>
      <c r="J23"/>
    </row>
    <row r="24" spans="1:4" ht="12.75">
      <c r="A24" s="46" t="s">
        <v>36</v>
      </c>
      <c r="B24" s="46"/>
      <c r="C24" s="46"/>
      <c r="D24" s="46"/>
    </row>
  </sheetData>
  <sheetProtection/>
  <mergeCells count="1">
    <mergeCell ref="C14:E14"/>
  </mergeCells>
  <hyperlinks>
    <hyperlink ref="E11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PageLayoutView="0" workbookViewId="0" topLeftCell="A1">
      <selection activeCell="J16" sqref="J16"/>
    </sheetView>
  </sheetViews>
  <sheetFormatPr defaultColWidth="11.421875" defaultRowHeight="12.75"/>
  <cols>
    <col min="1" max="1" width="2.7109375" style="2" customWidth="1"/>
    <col min="2" max="2" width="25.00390625" style="2" customWidth="1"/>
    <col min="3" max="5" width="10.7109375" style="2" customWidth="1"/>
    <col min="6" max="16384" width="11.421875" style="2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11" spans="1:5" ht="15">
      <c r="A11" s="14" t="s">
        <v>28</v>
      </c>
      <c r="B11" s="1"/>
      <c r="C11" s="7"/>
      <c r="E11" s="24" t="s">
        <v>8</v>
      </c>
    </row>
    <row r="12" spans="1:5" ht="15.75" thickBot="1">
      <c r="A12" s="14"/>
      <c r="B12" s="1"/>
      <c r="C12" s="7"/>
      <c r="E12" s="24"/>
    </row>
    <row r="13" spans="1:5" ht="15.75" thickBot="1">
      <c r="A13" s="14"/>
      <c r="B13" s="1"/>
      <c r="C13" s="152">
        <v>2020</v>
      </c>
      <c r="D13" s="153"/>
      <c r="E13" s="154"/>
    </row>
    <row r="14" spans="1:5" ht="15.75" thickBot="1">
      <c r="A14" s="14"/>
      <c r="B14" s="1"/>
      <c r="C14" s="92" t="s">
        <v>4</v>
      </c>
      <c r="D14" s="92" t="s">
        <v>5</v>
      </c>
      <c r="E14" s="92" t="s">
        <v>2</v>
      </c>
    </row>
    <row r="15" spans="1:5" ht="26.25" thickBot="1">
      <c r="A15" s="14"/>
      <c r="B15" s="94" t="s">
        <v>20</v>
      </c>
      <c r="C15" s="129">
        <v>0</v>
      </c>
      <c r="D15" s="130">
        <v>0</v>
      </c>
      <c r="E15" s="131">
        <v>0</v>
      </c>
    </row>
    <row r="16" spans="1:5" ht="26.25" thickBot="1">
      <c r="A16" s="14"/>
      <c r="B16" s="94" t="s">
        <v>19</v>
      </c>
      <c r="C16" s="105">
        <v>41</v>
      </c>
      <c r="D16" s="109">
        <v>27</v>
      </c>
      <c r="E16" s="107">
        <v>68</v>
      </c>
    </row>
    <row r="17" spans="1:5" ht="64.5" thickBot="1">
      <c r="A17" s="14"/>
      <c r="B17" s="94" t="s">
        <v>39</v>
      </c>
      <c r="C17" s="106">
        <v>21</v>
      </c>
      <c r="D17" s="110">
        <v>5</v>
      </c>
      <c r="E17" s="108">
        <v>26</v>
      </c>
    </row>
    <row r="18" spans="1:5" ht="15.75" thickBot="1">
      <c r="A18" s="14"/>
      <c r="B18" s="101" t="s">
        <v>7</v>
      </c>
      <c r="C18" s="103">
        <v>62</v>
      </c>
      <c r="D18" s="104">
        <v>32</v>
      </c>
      <c r="E18" s="104">
        <v>94</v>
      </c>
    </row>
    <row r="19" spans="1:5" ht="15">
      <c r="A19" s="14"/>
      <c r="B19" s="1"/>
      <c r="C19" s="7"/>
      <c r="E19" s="24"/>
    </row>
    <row r="20" spans="1:5" ht="12.75">
      <c r="A20" s="45" t="s">
        <v>1</v>
      </c>
      <c r="B20" s="82"/>
      <c r="C20" s="83"/>
      <c r="D20"/>
      <c r="E20"/>
    </row>
    <row r="21" spans="1:5" ht="15">
      <c r="A21" s="14"/>
      <c r="B21" s="1"/>
      <c r="C21" s="7"/>
      <c r="E21" s="24"/>
    </row>
    <row r="22" spans="1:5" ht="15">
      <c r="A22" s="14"/>
      <c r="B22" s="1"/>
      <c r="C22" s="7"/>
      <c r="E22" s="24"/>
    </row>
    <row r="23" spans="1:5" ht="15">
      <c r="A23" s="14"/>
      <c r="B23" s="1"/>
      <c r="C23" s="7"/>
      <c r="E23" s="24"/>
    </row>
    <row r="24" spans="1:5" ht="15">
      <c r="A24" s="14"/>
      <c r="B24" s="1"/>
      <c r="C24" s="7"/>
      <c r="E24" s="24"/>
    </row>
    <row r="25" spans="1:5" ht="15">
      <c r="A25" s="14"/>
      <c r="B25" s="1"/>
      <c r="C25" s="7"/>
      <c r="E25" s="24"/>
    </row>
    <row r="26" spans="1:5" ht="15">
      <c r="A26" s="14"/>
      <c r="B26" s="1"/>
      <c r="C26" s="7"/>
      <c r="E26" s="24"/>
    </row>
    <row r="29" ht="14.25">
      <c r="D29" s="95"/>
    </row>
  </sheetData>
  <sheetProtection/>
  <mergeCells count="1">
    <mergeCell ref="C13:E13"/>
  </mergeCells>
  <hyperlinks>
    <hyperlink ref="E11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K26" sqref="K26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ht="12.75">
      <c r="A1" s="7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4"/>
      <c r="C9" s="5"/>
      <c r="D9" s="3"/>
      <c r="E9" s="3"/>
    </row>
    <row r="10" spans="1:7" ht="12.75">
      <c r="A10" s="3"/>
      <c r="B10" s="4"/>
      <c r="C10" s="5"/>
      <c r="D10" s="3"/>
      <c r="E10" s="3"/>
      <c r="G10" s="24" t="s">
        <v>8</v>
      </c>
    </row>
    <row r="11" spans="1:5" ht="12.75">
      <c r="A11" s="3"/>
      <c r="B11" s="4"/>
      <c r="C11" s="5"/>
      <c r="D11" s="3"/>
      <c r="E11" s="3"/>
    </row>
    <row r="12" spans="1:5" ht="12.75">
      <c r="A12" s="3"/>
      <c r="B12" s="3"/>
      <c r="C12" s="3"/>
      <c r="D12" s="3"/>
      <c r="E12" s="3"/>
    </row>
    <row r="15" spans="1:5" ht="15">
      <c r="A15" s="14" t="s">
        <v>30</v>
      </c>
      <c r="B15" s="1"/>
      <c r="C15" s="7"/>
      <c r="D15" s="7"/>
      <c r="E15" s="7"/>
    </row>
    <row r="16" spans="1:6" ht="13.5" thickBot="1">
      <c r="A16" s="9"/>
      <c r="B16" s="9"/>
      <c r="C16" s="10"/>
      <c r="D16" s="32"/>
      <c r="E16" s="10"/>
      <c r="F16" s="10"/>
    </row>
    <row r="17" spans="1:5" ht="15.75" thickBot="1">
      <c r="A17" s="99"/>
      <c r="B17"/>
      <c r="C17" s="152">
        <v>2020</v>
      </c>
      <c r="D17" s="154"/>
      <c r="E17"/>
    </row>
    <row r="18" spans="1:4" ht="15" customHeight="1" thickBot="1">
      <c r="A18" s="100"/>
      <c r="B18"/>
      <c r="C18" s="47" t="s">
        <v>17</v>
      </c>
      <c r="D18" s="48" t="s">
        <v>18</v>
      </c>
    </row>
    <row r="19" spans="1:4" ht="14.25" customHeight="1">
      <c r="A19" s="20"/>
      <c r="B19" s="25" t="s">
        <v>4</v>
      </c>
      <c r="C19" s="26">
        <v>550</v>
      </c>
      <c r="D19" s="33">
        <v>0.6242</v>
      </c>
    </row>
    <row r="20" spans="1:4" ht="15" thickBot="1">
      <c r="A20" s="20"/>
      <c r="B20" s="30" t="s">
        <v>5</v>
      </c>
      <c r="C20" s="27">
        <v>331</v>
      </c>
      <c r="D20" s="34">
        <v>0.3757</v>
      </c>
    </row>
    <row r="21" spans="1:4" ht="15" thickBot="1">
      <c r="A21" s="20"/>
      <c r="B21" s="102" t="s">
        <v>7</v>
      </c>
      <c r="C21" s="37">
        <v>881</v>
      </c>
      <c r="D21" s="39">
        <v>1</v>
      </c>
    </row>
    <row r="22" spans="2:6" ht="12.75">
      <c r="B22" s="7"/>
      <c r="F22" s="17"/>
    </row>
    <row r="24" spans="1:4" ht="12.75">
      <c r="A24" s="45" t="s">
        <v>1</v>
      </c>
      <c r="B24" s="46"/>
      <c r="C24" s="46"/>
      <c r="D24" s="46"/>
    </row>
  </sheetData>
  <sheetProtection/>
  <mergeCells count="1">
    <mergeCell ref="C17:D17"/>
  </mergeCells>
  <hyperlinks>
    <hyperlink ref="G10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B8" sqref="B8:F10"/>
    </sheetView>
  </sheetViews>
  <sheetFormatPr defaultColWidth="11.421875" defaultRowHeight="12.75"/>
  <cols>
    <col min="1" max="1" width="2.7109375" style="2" customWidth="1"/>
    <col min="2" max="6" width="11.421875" style="2" customWidth="1"/>
    <col min="7" max="7" width="10.421875" style="2" customWidth="1"/>
    <col min="8" max="8" width="12.421875" style="2" bestFit="1" customWidth="1"/>
    <col min="9" max="16384" width="11.421875" style="2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4"/>
      <c r="C8" s="5"/>
      <c r="D8" s="3"/>
      <c r="E8" s="3"/>
      <c r="F8" s="3"/>
      <c r="G8" s="3"/>
      <c r="H8" s="3"/>
    </row>
    <row r="9" spans="1:8" ht="12.75">
      <c r="A9" s="3"/>
      <c r="B9" s="4"/>
      <c r="C9" s="5"/>
      <c r="D9" s="3"/>
      <c r="E9" s="3"/>
      <c r="F9" s="3"/>
      <c r="G9" s="3"/>
      <c r="H9" s="3"/>
    </row>
    <row r="10" spans="1:8" ht="12.75">
      <c r="A10" s="3"/>
      <c r="B10" s="4"/>
      <c r="C10" s="5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4" spans="1:11" ht="15">
      <c r="A14" s="14" t="s">
        <v>33</v>
      </c>
      <c r="B14" s="1"/>
      <c r="C14" s="7"/>
      <c r="D14" s="7"/>
      <c r="E14" s="7"/>
      <c r="F14" s="8"/>
      <c r="G14" s="7"/>
      <c r="H14" s="7"/>
      <c r="K14" s="24" t="s">
        <v>8</v>
      </c>
    </row>
    <row r="15" spans="1:11" ht="12.7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2.75">
      <c r="B16" s="28"/>
      <c r="C16" s="49"/>
      <c r="D16" s="50"/>
      <c r="E16" s="49"/>
      <c r="F16" s="50"/>
      <c r="G16" s="49"/>
      <c r="H16" s="50"/>
      <c r="I16" s="49"/>
      <c r="J16" s="50"/>
      <c r="K16" s="51"/>
    </row>
    <row r="17" ht="13.5" thickBot="1"/>
    <row r="18" spans="2:11" ht="15.75" thickBot="1">
      <c r="B18" s="55" t="s">
        <v>52</v>
      </c>
      <c r="C18" s="56"/>
      <c r="D18" s="56"/>
      <c r="E18" s="56"/>
      <c r="F18" s="41"/>
      <c r="G18" s="56"/>
      <c r="H18" s="35">
        <v>2020</v>
      </c>
      <c r="I18" s="56"/>
      <c r="J18" s="56"/>
      <c r="K18" s="57"/>
    </row>
    <row r="19" spans="1:11" ht="13.5" thickBot="1">
      <c r="A19" s="44"/>
      <c r="B19" s="53"/>
      <c r="C19" s="64" t="s">
        <v>12</v>
      </c>
      <c r="D19" s="62" t="s">
        <v>13</v>
      </c>
      <c r="E19" s="69" t="s">
        <v>9</v>
      </c>
      <c r="F19" s="66" t="s">
        <v>14</v>
      </c>
      <c r="G19" s="69" t="s">
        <v>10</v>
      </c>
      <c r="H19" s="62" t="s">
        <v>15</v>
      </c>
      <c r="I19" s="64" t="s">
        <v>11</v>
      </c>
      <c r="J19" s="62" t="s">
        <v>16</v>
      </c>
      <c r="K19" s="54" t="s">
        <v>2</v>
      </c>
    </row>
    <row r="20" spans="2:12" ht="13.5" thickBot="1">
      <c r="B20" s="25" t="s">
        <v>4</v>
      </c>
      <c r="C20" s="59">
        <v>44</v>
      </c>
      <c r="D20" s="58">
        <v>0.1055</v>
      </c>
      <c r="E20" s="59">
        <v>132</v>
      </c>
      <c r="F20" s="58">
        <v>0.3165</v>
      </c>
      <c r="G20" s="71">
        <v>163</v>
      </c>
      <c r="H20" s="58">
        <v>0.3909</v>
      </c>
      <c r="I20" s="74">
        <v>78</v>
      </c>
      <c r="J20" s="58">
        <v>0.1871</v>
      </c>
      <c r="K20" s="23">
        <f>C20+E20+G20+I20</f>
        <v>417</v>
      </c>
      <c r="L20" s="144">
        <f>D20+F20+H20+J20</f>
        <v>1</v>
      </c>
    </row>
    <row r="21" spans="2:12" ht="13.5" thickBot="1">
      <c r="B21" s="30" t="s">
        <v>5</v>
      </c>
      <c r="C21" s="65">
        <v>40</v>
      </c>
      <c r="D21" s="63">
        <v>0.0983</v>
      </c>
      <c r="E21" s="65">
        <v>133</v>
      </c>
      <c r="F21" s="67">
        <v>0.3268</v>
      </c>
      <c r="G21" s="72">
        <v>146</v>
      </c>
      <c r="H21" s="67">
        <v>0.3587</v>
      </c>
      <c r="I21" s="42">
        <v>88</v>
      </c>
      <c r="J21" s="67">
        <v>0.2162</v>
      </c>
      <c r="K21" s="23">
        <f>C21+E21+G21+I21</f>
        <v>407</v>
      </c>
      <c r="L21" s="144">
        <f>D21+F21+H21+J21</f>
        <v>1</v>
      </c>
    </row>
    <row r="22" spans="2:12" ht="13.5" thickBot="1">
      <c r="B22" s="29" t="s">
        <v>7</v>
      </c>
      <c r="C22" s="60">
        <f>SUM(C20:C21)</f>
        <v>84</v>
      </c>
      <c r="D22" s="61">
        <f>(D20+D21)/2</f>
        <v>0.10189999999999999</v>
      </c>
      <c r="E22" s="70">
        <f>SUM(E20:E21)</f>
        <v>265</v>
      </c>
      <c r="F22" s="61">
        <f>(F20+F21)/2</f>
        <v>0.32165</v>
      </c>
      <c r="G22" s="73">
        <f>SUM(G20:G21)</f>
        <v>309</v>
      </c>
      <c r="H22" s="40">
        <f>(H20+H21)/2</f>
        <v>0.3748</v>
      </c>
      <c r="I22" s="70">
        <f>SUM(I20:I21)</f>
        <v>166</v>
      </c>
      <c r="J22" s="68">
        <f>(J20+J21)/2</f>
        <v>0.20165</v>
      </c>
      <c r="K22" s="52">
        <f>SUM(K20:K21)</f>
        <v>824</v>
      </c>
      <c r="L22" s="144">
        <f>D22+F22+H22+J22</f>
        <v>1</v>
      </c>
    </row>
    <row r="27" spans="1:5" ht="12.75">
      <c r="A27" s="12" t="s">
        <v>1</v>
      </c>
      <c r="B27" s="11"/>
      <c r="C27" s="16"/>
      <c r="D27" s="16"/>
      <c r="E27"/>
    </row>
  </sheetData>
  <sheetProtection/>
  <hyperlinks>
    <hyperlink ref="K14" location="Índice!A1" display="Indice"/>
  </hyperlinks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B8" sqref="B8:F10"/>
    </sheetView>
  </sheetViews>
  <sheetFormatPr defaultColWidth="11.421875" defaultRowHeight="12.75"/>
  <cols>
    <col min="1" max="1" width="2.7109375" style="2" customWidth="1"/>
    <col min="2" max="2" width="23.140625" style="2" customWidth="1"/>
    <col min="3" max="3" width="11.421875" style="2" customWidth="1"/>
    <col min="4" max="4" width="12.140625" style="2" customWidth="1"/>
    <col min="5" max="5" width="10.28125" style="2" customWidth="1"/>
    <col min="6" max="16384" width="11.421875" style="2" customWidth="1"/>
  </cols>
  <sheetData>
    <row r="1" spans="1:4" ht="12.75">
      <c r="A1" s="3"/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4"/>
      <c r="C8" s="5"/>
      <c r="D8" s="3"/>
    </row>
    <row r="9" spans="1:4" ht="12.75">
      <c r="A9" s="3"/>
      <c r="B9" s="4"/>
      <c r="C9" s="5"/>
      <c r="D9" s="3"/>
    </row>
    <row r="10" spans="1:4" ht="12.75">
      <c r="A10" s="3"/>
      <c r="B10" s="4"/>
      <c r="C10" s="5"/>
      <c r="D10" s="3"/>
    </row>
    <row r="11" spans="1:4" ht="12.75">
      <c r="A11" s="3"/>
      <c r="B11" s="3"/>
      <c r="C11" s="3"/>
      <c r="D11" s="3"/>
    </row>
    <row r="13" ht="12.75">
      <c r="G13" s="24" t="s">
        <v>8</v>
      </c>
    </row>
    <row r="14" spans="1:6" ht="15">
      <c r="A14" s="14" t="s">
        <v>34</v>
      </c>
      <c r="B14" s="1"/>
      <c r="C14" s="7"/>
      <c r="D14" s="7"/>
      <c r="F14" s="24"/>
    </row>
    <row r="15" spans="1:6" ht="15.75" thickBot="1">
      <c r="A15" s="14"/>
      <c r="B15" s="1"/>
      <c r="C15" s="7"/>
      <c r="D15" s="7"/>
      <c r="E15" s="24"/>
      <c r="F15" s="24"/>
    </row>
    <row r="16" spans="2:7" ht="15.75" thickBot="1">
      <c r="B16"/>
      <c r="C16"/>
      <c r="D16"/>
      <c r="E16" s="149">
        <v>2020</v>
      </c>
      <c r="F16" s="150"/>
      <c r="G16" s="151"/>
    </row>
    <row r="17" spans="2:7" ht="13.5" thickBot="1">
      <c r="B17"/>
      <c r="C17"/>
      <c r="D17"/>
      <c r="E17" s="92" t="s">
        <v>4</v>
      </c>
      <c r="F17" s="92" t="s">
        <v>5</v>
      </c>
      <c r="G17" s="92" t="s">
        <v>2</v>
      </c>
    </row>
    <row r="18" spans="2:7" ht="13.5" thickBot="1">
      <c r="B18" s="86" t="s">
        <v>35</v>
      </c>
      <c r="C18" s="87"/>
      <c r="D18" s="88"/>
      <c r="E18" s="96">
        <v>133</v>
      </c>
      <c r="F18" s="96">
        <v>24</v>
      </c>
      <c r="G18" s="97">
        <v>157</v>
      </c>
    </row>
    <row r="19" spans="2:7" ht="13.5" thickBot="1">
      <c r="B19" s="86" t="s">
        <v>40</v>
      </c>
      <c r="C19" s="89"/>
      <c r="D19" s="88"/>
      <c r="E19" s="132">
        <v>248</v>
      </c>
      <c r="F19" s="132">
        <v>379</v>
      </c>
      <c r="G19" s="119">
        <v>627</v>
      </c>
    </row>
    <row r="20" spans="2:7" ht="13.5" thickBot="1">
      <c r="B20" s="147" t="s">
        <v>7</v>
      </c>
      <c r="C20" s="155"/>
      <c r="D20" s="148"/>
      <c r="E20" s="120">
        <v>381</v>
      </c>
      <c r="F20" s="120">
        <v>403</v>
      </c>
      <c r="G20" s="120">
        <v>784</v>
      </c>
    </row>
    <row r="21" spans="1:4" ht="12.75">
      <c r="A21" s="9"/>
      <c r="B21" s="9"/>
      <c r="C21" s="10"/>
      <c r="D21" s="10"/>
    </row>
    <row r="22" spans="1:4" ht="12.75">
      <c r="A22" s="9"/>
      <c r="B22" s="9"/>
      <c r="C22" s="10"/>
      <c r="D22" s="10"/>
    </row>
    <row r="23" spans="1:4" ht="12.75">
      <c r="A23" s="9"/>
      <c r="B23" s="9"/>
      <c r="C23" s="10"/>
      <c r="D23" s="10"/>
    </row>
    <row r="24" spans="1:3" ht="12.75">
      <c r="A24" s="84" t="s">
        <v>1</v>
      </c>
      <c r="B24" s="84"/>
      <c r="C24" s="84"/>
    </row>
  </sheetData>
  <sheetProtection/>
  <mergeCells count="2">
    <mergeCell ref="E16:G16"/>
    <mergeCell ref="B20:D20"/>
  </mergeCells>
  <hyperlinks>
    <hyperlink ref="G13" location="Índice!A1" display="Indice"/>
  </hyperlinks>
  <printOptions gridLines="1"/>
  <pageMargins left="0.75" right="0.75" top="1" bottom="1" header="0" footer="0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P33" sqref="P33"/>
    </sheetView>
  </sheetViews>
  <sheetFormatPr defaultColWidth="11.421875" defaultRowHeight="12.75"/>
  <cols>
    <col min="1" max="1" width="2.7109375" style="2" customWidth="1"/>
    <col min="2" max="4" width="11.421875" style="2" customWidth="1"/>
    <col min="5" max="6" width="10.421875" style="2" customWidth="1"/>
    <col min="7" max="16384" width="11.421875" style="2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"/>
      <c r="C8" s="5"/>
      <c r="D8" s="3"/>
      <c r="E8" s="3"/>
      <c r="F8" s="3"/>
    </row>
    <row r="9" spans="1:7" ht="12.75">
      <c r="A9" s="3"/>
      <c r="B9" s="4"/>
      <c r="C9" s="5"/>
      <c r="D9" s="3"/>
      <c r="E9" s="3"/>
      <c r="F9" s="3"/>
      <c r="G9" s="24" t="s">
        <v>8</v>
      </c>
    </row>
    <row r="10" spans="1:1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5">
      <c r="A11" s="14" t="s">
        <v>42</v>
      </c>
      <c r="B11" s="76"/>
      <c r="C11" s="75"/>
      <c r="D11" s="75"/>
      <c r="E11" s="75"/>
      <c r="F11" s="75"/>
      <c r="H11" s="75"/>
      <c r="I11" s="75"/>
      <c r="J11" s="75"/>
      <c r="K11" s="75"/>
    </row>
    <row r="12" spans="1:11" ht="13.5" thickBot="1">
      <c r="A12" s="77"/>
      <c r="B12" s="77"/>
      <c r="C12" s="78"/>
      <c r="D12" s="78"/>
      <c r="E12" s="78"/>
      <c r="F12" s="78"/>
      <c r="G12" s="78"/>
      <c r="H12" s="78"/>
      <c r="I12" s="75"/>
      <c r="J12" s="75"/>
      <c r="K12" s="75"/>
    </row>
    <row r="13" spans="1:16" ht="15.75" thickBot="1">
      <c r="A13" s="77"/>
      <c r="B13" s="77"/>
      <c r="C13" s="121"/>
      <c r="D13" s="121"/>
      <c r="E13" s="158">
        <v>2017</v>
      </c>
      <c r="F13" s="159"/>
      <c r="G13" s="160"/>
      <c r="H13" s="158">
        <v>2018</v>
      </c>
      <c r="I13" s="159"/>
      <c r="J13" s="160"/>
      <c r="K13" s="158">
        <v>2019</v>
      </c>
      <c r="L13" s="159"/>
      <c r="M13" s="160"/>
      <c r="N13" s="158">
        <v>2020</v>
      </c>
      <c r="O13" s="159"/>
      <c r="P13" s="160"/>
    </row>
    <row r="14" spans="1:16" ht="15.75" thickBot="1">
      <c r="A14" s="77"/>
      <c r="B14" s="77"/>
      <c r="C14" s="121"/>
      <c r="D14" s="121"/>
      <c r="E14" s="122" t="s">
        <v>4</v>
      </c>
      <c r="F14" s="122" t="s">
        <v>5</v>
      </c>
      <c r="G14" s="122" t="s">
        <v>2</v>
      </c>
      <c r="H14" s="122" t="s">
        <v>4</v>
      </c>
      <c r="I14" s="122" t="s">
        <v>5</v>
      </c>
      <c r="J14" s="122" t="s">
        <v>2</v>
      </c>
      <c r="K14" s="122" t="s">
        <v>4</v>
      </c>
      <c r="L14" s="122" t="s">
        <v>5</v>
      </c>
      <c r="M14" s="122" t="s">
        <v>2</v>
      </c>
      <c r="N14" s="122" t="s">
        <v>4</v>
      </c>
      <c r="O14" s="122" t="s">
        <v>5</v>
      </c>
      <c r="P14" s="122" t="s">
        <v>2</v>
      </c>
    </row>
    <row r="15" spans="1:16" ht="12.75">
      <c r="A15" s="77"/>
      <c r="B15" s="77"/>
      <c r="C15" s="161" t="s">
        <v>43</v>
      </c>
      <c r="D15" s="162"/>
      <c r="E15" s="133">
        <v>1084</v>
      </c>
      <c r="F15" s="133">
        <v>589</v>
      </c>
      <c r="G15" s="133">
        <v>1673</v>
      </c>
      <c r="H15" s="133">
        <v>1091</v>
      </c>
      <c r="I15" s="133">
        <v>587</v>
      </c>
      <c r="J15" s="133">
        <v>1678</v>
      </c>
      <c r="K15" s="133">
        <v>1207</v>
      </c>
      <c r="L15" s="133">
        <v>680</v>
      </c>
      <c r="M15" s="133">
        <v>1887</v>
      </c>
      <c r="N15" s="133">
        <v>1226</v>
      </c>
      <c r="O15" s="133">
        <v>685</v>
      </c>
      <c r="P15" s="133">
        <v>1911</v>
      </c>
    </row>
    <row r="16" spans="1:16" ht="12.75">
      <c r="A16" s="77"/>
      <c r="B16" s="77"/>
      <c r="C16" s="124" t="s">
        <v>44</v>
      </c>
      <c r="D16" s="125"/>
      <c r="E16" s="133">
        <v>178</v>
      </c>
      <c r="F16" s="133">
        <v>76</v>
      </c>
      <c r="G16" s="133">
        <v>254</v>
      </c>
      <c r="H16" s="133">
        <v>146</v>
      </c>
      <c r="I16" s="133">
        <v>119</v>
      </c>
      <c r="J16" s="133">
        <v>265</v>
      </c>
      <c r="K16" s="133">
        <v>128</v>
      </c>
      <c r="L16" s="133">
        <v>139</v>
      </c>
      <c r="M16" s="133">
        <v>267</v>
      </c>
      <c r="N16" s="146">
        <f>'Empresas de Inserción'!D15</f>
        <v>178</v>
      </c>
      <c r="O16" s="146">
        <f>'Empresas de Inserción'!E15</f>
        <v>132</v>
      </c>
      <c r="P16" s="146">
        <f>N16+O16</f>
        <v>310</v>
      </c>
    </row>
    <row r="17" spans="1:16" ht="12.75">
      <c r="A17" s="77"/>
      <c r="B17" s="77"/>
      <c r="C17" s="165" t="s">
        <v>45</v>
      </c>
      <c r="D17" s="166"/>
      <c r="E17" s="133">
        <v>294</v>
      </c>
      <c r="F17" s="133">
        <v>134</v>
      </c>
      <c r="G17" s="133">
        <v>428</v>
      </c>
      <c r="H17" s="133">
        <v>524</v>
      </c>
      <c r="I17" s="133">
        <v>239</v>
      </c>
      <c r="J17" s="133">
        <v>763</v>
      </c>
      <c r="K17" s="133">
        <v>488</v>
      </c>
      <c r="L17" s="133">
        <v>269</v>
      </c>
      <c r="M17" s="133">
        <v>757</v>
      </c>
      <c r="N17" s="123">
        <v>334</v>
      </c>
      <c r="O17" s="123">
        <v>212</v>
      </c>
      <c r="P17" s="123">
        <v>546</v>
      </c>
    </row>
    <row r="18" spans="1:16" ht="12.75">
      <c r="A18" s="77"/>
      <c r="B18" s="77"/>
      <c r="C18" s="165" t="s">
        <v>46</v>
      </c>
      <c r="D18" s="166"/>
      <c r="E18" s="133">
        <v>115</v>
      </c>
      <c r="F18" s="133">
        <v>78</v>
      </c>
      <c r="G18" s="133">
        <v>193</v>
      </c>
      <c r="H18" s="133">
        <v>167</v>
      </c>
      <c r="I18" s="133">
        <v>103</v>
      </c>
      <c r="J18" s="133">
        <v>270</v>
      </c>
      <c r="K18" s="133">
        <v>142</v>
      </c>
      <c r="L18" s="133">
        <v>63</v>
      </c>
      <c r="M18" s="133">
        <v>205</v>
      </c>
      <c r="N18" s="123">
        <v>62</v>
      </c>
      <c r="O18" s="123">
        <v>32</v>
      </c>
      <c r="P18" s="123">
        <v>94</v>
      </c>
    </row>
    <row r="19" spans="1:16" ht="12.75">
      <c r="A19" s="112"/>
      <c r="B19"/>
      <c r="C19" s="165" t="s">
        <v>47</v>
      </c>
      <c r="D19" s="166"/>
      <c r="E19" s="133">
        <v>617</v>
      </c>
      <c r="F19" s="133">
        <v>277</v>
      </c>
      <c r="G19" s="133">
        <v>894</v>
      </c>
      <c r="H19" s="133">
        <v>574</v>
      </c>
      <c r="I19" s="133">
        <v>257</v>
      </c>
      <c r="J19" s="133">
        <v>831</v>
      </c>
      <c r="K19" s="133">
        <v>560</v>
      </c>
      <c r="L19" s="133">
        <v>278</v>
      </c>
      <c r="M19" s="133">
        <v>838</v>
      </c>
      <c r="N19" s="123">
        <v>550</v>
      </c>
      <c r="O19" s="123">
        <v>331</v>
      </c>
      <c r="P19" s="123">
        <v>881</v>
      </c>
    </row>
    <row r="20" spans="1:16" ht="15" customHeight="1">
      <c r="A20" s="113"/>
      <c r="B20"/>
      <c r="C20" s="165" t="s">
        <v>48</v>
      </c>
      <c r="D20" s="166"/>
      <c r="E20" s="133">
        <v>348</v>
      </c>
      <c r="F20" s="133">
        <v>473</v>
      </c>
      <c r="G20" s="133">
        <v>821</v>
      </c>
      <c r="H20" s="133">
        <v>390</v>
      </c>
      <c r="I20" s="133">
        <v>537</v>
      </c>
      <c r="J20" s="133">
        <v>927</v>
      </c>
      <c r="K20" s="133">
        <v>361</v>
      </c>
      <c r="L20" s="133">
        <v>458</v>
      </c>
      <c r="M20" s="133">
        <v>819</v>
      </c>
      <c r="N20" s="123">
        <v>417</v>
      </c>
      <c r="O20" s="123">
        <v>407</v>
      </c>
      <c r="P20" s="123">
        <v>824</v>
      </c>
    </row>
    <row r="21" spans="1:16" ht="15" thickBot="1">
      <c r="A21" s="114"/>
      <c r="B21"/>
      <c r="C21" s="156" t="s">
        <v>49</v>
      </c>
      <c r="D21" s="157"/>
      <c r="E21" s="134">
        <v>315</v>
      </c>
      <c r="F21" s="134">
        <v>185</v>
      </c>
      <c r="G21" s="134">
        <v>500</v>
      </c>
      <c r="H21" s="134">
        <v>610</v>
      </c>
      <c r="I21" s="134">
        <v>720</v>
      </c>
      <c r="J21" s="134">
        <v>1330</v>
      </c>
      <c r="K21" s="134">
        <v>260</v>
      </c>
      <c r="L21" s="134">
        <v>242</v>
      </c>
      <c r="M21" s="134">
        <v>502</v>
      </c>
      <c r="N21" s="134">
        <f>'Escuelas Taller y PIFEs'!E20</f>
        <v>381</v>
      </c>
      <c r="O21" s="134">
        <f>'Escuelas Taller y PIFEs'!F20</f>
        <v>403</v>
      </c>
      <c r="P21" s="134">
        <f>N21+O21</f>
        <v>784</v>
      </c>
    </row>
    <row r="22" spans="1:16" ht="15" thickBot="1">
      <c r="A22" s="114"/>
      <c r="B22"/>
      <c r="C22" s="163" t="s">
        <v>7</v>
      </c>
      <c r="D22" s="164"/>
      <c r="E22" s="135">
        <v>2951</v>
      </c>
      <c r="F22" s="135">
        <v>1812</v>
      </c>
      <c r="G22" s="135">
        <v>4763</v>
      </c>
      <c r="H22" s="135">
        <v>3502</v>
      </c>
      <c r="I22" s="135">
        <v>2562</v>
      </c>
      <c r="J22" s="135">
        <v>6064</v>
      </c>
      <c r="K22" s="135">
        <v>3146</v>
      </c>
      <c r="L22" s="135">
        <v>2129</v>
      </c>
      <c r="M22" s="135">
        <v>5275</v>
      </c>
      <c r="N22" s="145">
        <f>SUM(N15:N21)</f>
        <v>3148</v>
      </c>
      <c r="O22" s="145">
        <f>SUM(O15:O21)</f>
        <v>2202</v>
      </c>
      <c r="P22" s="145">
        <f>SUM(P15:P21)</f>
        <v>5350</v>
      </c>
    </row>
    <row r="23" spans="1:8" ht="14.25">
      <c r="A23" s="114"/>
      <c r="B23"/>
      <c r="C23"/>
      <c r="D23"/>
      <c r="E23"/>
      <c r="F23"/>
      <c r="H23" s="3"/>
    </row>
    <row r="24" spans="1:7" ht="12.75">
      <c r="A24" s="75"/>
      <c r="B24"/>
      <c r="C24"/>
      <c r="D24"/>
      <c r="E24"/>
      <c r="F24"/>
      <c r="G24" s="80"/>
    </row>
    <row r="25" spans="1:7" ht="12.75">
      <c r="A25" s="75"/>
      <c r="B25" s="75"/>
      <c r="C25" s="75"/>
      <c r="D25" s="75"/>
      <c r="E25" s="75"/>
      <c r="F25" s="75"/>
      <c r="G25" s="75"/>
    </row>
    <row r="26" spans="1:10" ht="12.75">
      <c r="A26" s="90" t="s">
        <v>1</v>
      </c>
      <c r="B26" s="82"/>
      <c r="C26" s="83"/>
      <c r="D26" s="83"/>
      <c r="E26" s="83"/>
      <c r="F26" s="75"/>
      <c r="G26" s="75"/>
      <c r="J26"/>
    </row>
    <row r="27" ht="12.75">
      <c r="J27"/>
    </row>
    <row r="28" ht="12.75">
      <c r="J28"/>
    </row>
  </sheetData>
  <sheetProtection/>
  <mergeCells count="11">
    <mergeCell ref="C22:D22"/>
    <mergeCell ref="C17:D17"/>
    <mergeCell ref="C18:D18"/>
    <mergeCell ref="C19:D19"/>
    <mergeCell ref="C20:D20"/>
    <mergeCell ref="C21:D21"/>
    <mergeCell ref="E13:G13"/>
    <mergeCell ref="C15:D15"/>
    <mergeCell ref="H13:J13"/>
    <mergeCell ref="K13:M13"/>
    <mergeCell ref="N13:P13"/>
  </mergeCells>
  <hyperlinks>
    <hyperlink ref="G9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X068348</cp:lastModifiedBy>
  <cp:lastPrinted>2008-12-31T08:29:55Z</cp:lastPrinted>
  <dcterms:created xsi:type="dcterms:W3CDTF">2007-05-30T08:46:42Z</dcterms:created>
  <dcterms:modified xsi:type="dcterms:W3CDTF">2022-06-20T11:57:10Z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